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<sst xmlns="http://schemas.openxmlformats.org/spreadsheetml/2006/main" count="127" uniqueCount="111">
  <si>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</si>
  <si>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</si>
  <si>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</si>
  <si>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</si>
  <si>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</si>
  <si>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</si>
  <si>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</si>
  <si>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</si>
  <si>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</si>
  <si>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</si>
  <si>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</si>
  <si>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</si>
  <si>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</si>
  <si>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</si>
  <si>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</si>
  <si>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</si>
  <si>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</si>
  <si>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</si>
  <si>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</si>
  <si>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</si>
  <si>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</si>
  <si>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</si>
  <si>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</si>
  <si>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</si>
  <si>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</si>
  <si>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</si>
  <si>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</si>
  <si>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</si>
  <si>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</si>
  <si>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</si>
  <si>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</si>
  <si>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</si>
  <si>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</si>
  <si>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</si>
  <si>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</si>
  <si>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</si>
  <si>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</si>
  <si>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</si>
  <si>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</si>
  <si>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</si>
  <si>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</si>
  <si>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</si>
  <si>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</si>
  <si>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</si>
  <si>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</si>
  <si>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</si>
  <si>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</si>
  <si>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</si>
  <si>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</si>
  <si>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</si>
  <si>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</si>
  <si>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</si>
  <si>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</si>
  <si>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</si>
  <si>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</si>
  <si>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</si>
  <si>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</si>
  <si>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</si>
  <si>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</si>
  <si>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</si>
  <si>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</si>
  <si>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</si>
  <si>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</si>
  <si>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</si>
  <si>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</si>
  <si>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</si>
  <si>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</si>
  <si>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</si>
  <si>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</si>
  <si>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</si>
  <si>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</si>
  <si>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</si>
  <si>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</si>
  <si>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</si>
  <si>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</si>
  <si>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</si>
  <si>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</si>
  <si>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</si>
  <si>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</si>
  <si>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</si>
  <si>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</si>
  <si>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</si>
  <si>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</si>
  <si>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</si>
  <si>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</si>
  <si>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</si>
  <si>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</si>
  <si>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</si>
  <si>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</si>
  <si>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</si>
  <si>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</si>
  <si>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</si>
  <si>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</si>
  <si>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</si>
  <si>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</si>
  <si>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</si>
  <si>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</si>
  <si>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</si>
  <si>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</si>
  <si>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</si>
  <si>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</si>
  <si>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</si>
  <si>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</si>
  <si>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</si>
  <si>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</si>
  <si>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</si>
  <si>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</si>
  <si>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</si>
  <si>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</si>
  <si>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</si>
  <si>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26.07.2016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</si>
</sst>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B43">
      <selection activeCell="X55" sqref="X55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0" t="s">
        <v>92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6:19" ht="28.5" customHeight="1">
      <c r="P2" s="86"/>
      <c r="R2" s="86"/>
      <c r="S2" s="71" t="s">
        <v>51</v>
      </c>
    </row>
    <row r="3" spans="1:19" ht="20.25" customHeight="1">
      <c r="A3" s="97" t="s">
        <v>16</v>
      </c>
      <c r="B3" s="97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7" t="s">
        <v>23</v>
      </c>
      <c r="I3" s="97" t="s">
        <v>24</v>
      </c>
      <c r="J3" s="97" t="s">
        <v>25</v>
      </c>
      <c r="K3" s="97" t="s">
        <v>26</v>
      </c>
      <c r="L3" s="97"/>
      <c r="M3" s="97"/>
      <c r="N3" s="106" t="s">
        <v>11</v>
      </c>
      <c r="O3" s="107" t="s">
        <v>12</v>
      </c>
      <c r="P3" s="108" t="s">
        <v>10</v>
      </c>
      <c r="Q3" s="108"/>
      <c r="R3" s="98" t="s">
        <v>110</v>
      </c>
      <c r="S3" s="111" t="s">
        <v>81</v>
      </c>
    </row>
    <row r="4" spans="1:19" ht="19.5">
      <c r="A4" s="97"/>
      <c r="B4" s="97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7"/>
      <c r="I4" s="97"/>
      <c r="J4" s="97"/>
      <c r="K4" s="97"/>
      <c r="L4" s="97"/>
      <c r="M4" s="97"/>
      <c r="N4" s="106"/>
      <c r="O4" s="106"/>
      <c r="P4" s="109" t="s">
        <v>15</v>
      </c>
      <c r="Q4" s="110"/>
      <c r="R4" s="99"/>
      <c r="S4" s="112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2" t="s">
        <v>27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O6" s="104"/>
      <c r="P6" s="104"/>
      <c r="Q6" s="104"/>
      <c r="R6" s="104"/>
      <c r="S6" s="105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3136938.29</v>
      </c>
      <c r="S7" s="96">
        <f>SUM(S8:S24)</f>
        <v>231.55987045975513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40080+66627.6+549354+4843.2+3007.2+44088+151389.6+155788.8+192500.76+75044.51+109395.49+1155200+38322</f>
        <v>2585641.16</v>
      </c>
      <c r="S9" s="90">
        <f aca="true" t="shared" si="1" ref="S9:S67">R9/M9*100</f>
        <v>27.307438782345876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f>3090+7209.99+96840</f>
        <v>107139.99</v>
      </c>
      <c r="S18" s="90">
        <f t="shared" si="1"/>
        <v>53.569995000000006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</f>
        <v>104557.86</v>
      </c>
      <c r="S19" s="90">
        <f t="shared" si="1"/>
        <v>65.60822504031574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f>5921+13816.52+296704</f>
        <v>316441.52</v>
      </c>
      <c r="S21" s="90">
        <f t="shared" si="1"/>
        <v>81.08167830376017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159.76</v>
      </c>
      <c r="S22" s="90">
        <f t="shared" si="1"/>
        <v>0.5325333333333333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15377.02</v>
      </c>
      <c r="S25" s="82">
        <f t="shared" si="1"/>
        <v>0.5500367537250034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15377.02</v>
      </c>
      <c r="S26" s="83">
        <f t="shared" si="1"/>
        <v>0.5500367537250034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R30+R34+R40+R44+R48+R53+R59+R50+R56+R60+R51+R61+R63+R62+R52</f>
        <v>49509179.18</v>
      </c>
      <c r="S29" s="82">
        <f t="shared" si="1"/>
        <v>62.27829097649704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4944346.11</v>
      </c>
      <c r="S30" s="83">
        <f t="shared" si="1"/>
        <v>62.14300575637224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</f>
        <v>2302434.6</v>
      </c>
      <c r="S31" s="87">
        <f t="shared" si="1"/>
        <v>58.80608382499426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368514.26+320005.16+308997.12+245452.4+488986.08+424493.2+319141.43</f>
        <v>2475589.6500000004</v>
      </c>
      <c r="S32" s="87">
        <f t="shared" si="1"/>
        <v>66.89517253492583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</f>
        <v>166321.86000000002</v>
      </c>
      <c r="S33" s="88">
        <f t="shared" si="1"/>
        <v>48.86071092831963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3640168.33</v>
      </c>
      <c r="S34" s="83">
        <f t="shared" si="1"/>
        <v>66.55468073513924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</f>
        <v>1175070.17</v>
      </c>
      <c r="S35" s="87">
        <f t="shared" si="1"/>
        <v>65.30489562955717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</f>
        <v>2120398.16</v>
      </c>
      <c r="S37" s="88">
        <f t="shared" si="1"/>
        <v>69.9782896821206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</f>
        <v>201750</v>
      </c>
      <c r="S38" s="87">
        <f t="shared" si="1"/>
        <v>47.24824355971897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162159.35</v>
      </c>
      <c r="S40" s="83">
        <f t="shared" si="1"/>
        <v>25.908188208979073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</f>
        <v>113850.22</v>
      </c>
      <c r="S41" s="87">
        <f t="shared" si="1"/>
        <v>31.690529343271905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</f>
        <v>29540.940000000002</v>
      </c>
      <c r="S42" s="87">
        <f t="shared" si="1"/>
        <v>37.51530122215476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</f>
        <v>18768.190000000002</v>
      </c>
      <c r="S43" s="87">
        <f t="shared" si="1"/>
        <v>9.988392762107505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932772.19</v>
      </c>
      <c r="S44" s="83">
        <f t="shared" si="1"/>
        <v>43.93651389543099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</f>
        <v>910945.82</v>
      </c>
      <c r="S45" s="88">
        <f t="shared" si="1"/>
        <v>45.903039556563364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</f>
        <v>19082.16</v>
      </c>
      <c r="S46" s="87">
        <f t="shared" si="1"/>
        <v>16.196715189067607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</f>
        <v>2744.21</v>
      </c>
      <c r="S47" s="87">
        <f t="shared" si="1"/>
        <v>13.266666666666666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</f>
        <v>1353827.74</v>
      </c>
      <c r="S50" s="83">
        <f t="shared" si="1"/>
        <v>26.5248381661442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</f>
        <v>9375072.38</v>
      </c>
      <c r="S51" s="83">
        <f t="shared" si="1"/>
        <v>60.31894727360464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23700.62</v>
      </c>
      <c r="S52" s="83">
        <f t="shared" si="1"/>
        <v>9.22203112840467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17808769.23</v>
      </c>
      <c r="S53" s="83">
        <f t="shared" si="1"/>
        <v>71.08636424599737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49">
        <f>1341065+264830+1439254.25+119395.75+507870+59340+35936.5+335196.18+472850.38+220509.52+146366.88+71415+175089.2+268474.5+377603.92+171362.7+194439.28+227897.54+71415</f>
        <v>6500311.600000001</v>
      </c>
      <c r="S54" s="88">
        <f t="shared" si="1"/>
        <v>89.88138438351241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490091.32999999996</v>
      </c>
      <c r="S56" s="83">
        <f t="shared" si="1"/>
        <v>69.66472352523098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f>12823.97+314438.51+1053.06+121644.29</f>
        <v>449959.82999999996</v>
      </c>
      <c r="S57" s="83">
        <f t="shared" si="1"/>
        <v>74.55838111019055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</f>
        <v>40131.5</v>
      </c>
      <c r="S58" s="83">
        <f t="shared" si="1"/>
        <v>40.131499999999996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</f>
        <v>366719.13999999996</v>
      </c>
      <c r="S59" s="83">
        <f t="shared" si="1"/>
        <v>44.64789418307384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4621544.2</v>
      </c>
      <c r="S63" s="91">
        <f t="shared" si="1"/>
        <v>46.215442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185695.2+283914.6+257099.4+99340.8+62907.6+129854.4</f>
        <v>1018812</v>
      </c>
      <c r="S64" s="87">
        <f t="shared" si="1"/>
        <v>50.9406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309091.2+295428.55+104848.25+410089.8+99821.4+693328.2+131138.4+79300.2-85899.6+204077.4+30228.6</f>
        <v>2271452.4</v>
      </c>
      <c r="S65" s="87">
        <f t="shared" si="1"/>
        <v>50.47672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74552+801148+76187.2+99949.6+104283-48504+223664</f>
        <v>1331279.8</v>
      </c>
      <c r="S66" s="87">
        <f t="shared" si="1"/>
        <v>38.036565714285715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49524556.2</v>
      </c>
      <c r="S67" s="82">
        <f t="shared" si="1"/>
        <v>52.77440466181238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2016-07-26T13:05:57Z</cp:lastPrinted>
  <dcterms:created xsi:type="dcterms:W3CDTF">2014-01-17T10:52:16Z</dcterms:created>
  <dcterms:modified xsi:type="dcterms:W3CDTF">2016-07-26T13:25:36Z</dcterms:modified>
  <cp:category/>
  <cp:version/>
  <cp:contentType/>
  <cp:contentStatus/>
</cp:coreProperties>
</file>